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<sst xmlns="http://schemas.openxmlformats.org/spreadsheetml/2006/main" count="421" uniqueCount="155">
  <si>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</si>
  <si>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</si>
  <si>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</si>
  <si>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</si>
  <si>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</si>
  <si>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</si>
  <si>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</si>
  <si>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</si>
  <si>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</si>
  <si>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</si>
  <si>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</si>
  <si>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</si>
  <si>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</si>
  <si>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</si>
  <si>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</si>
  <si>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</si>
  <si>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</si>
  <si>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</si>
  <si>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</si>
  <si>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</si>
  <si>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</si>
  <si>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</si>
  <si>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</si>
  <si>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</si>
  <si>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</si>
  <si>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</si>
  <si>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</si>
  <si>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</si>
  <si>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</si>
  <si>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</si>
  <si>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</si>
  <si>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</si>
  <si>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</si>
  <si>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</si>
  <si>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</si>
  <si>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</si>
  <si>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</si>
  <si>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</si>
  <si>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</si>
  <si>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</si>
  <si>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</si>
  <si>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</si>
  <si>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</si>
  <si>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</si>
  <si>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</si>
  <si>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</si>
  <si>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</si>
  <si>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</si>
  <si>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</si>
  <si>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</si>
  <si>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</si>
  <si>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</si>
  <si>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</si>
  <si>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</si>
  <si>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</si>
  <si>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</si>
  <si>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</si>
  <si>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</si>
  <si>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</si>
  <si>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</si>
  <si>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</si>
  <si>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</si>
  <si>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</si>
  <si>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</si>
  <si>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</si>
  <si>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</si>
  <si>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</si>
  <si>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</si>
  <si>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</si>
  <si>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</si>
  <si>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</si>
  <si>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</si>
  <si>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</si>
  <si>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</si>
  <si>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</si>
  <si>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</si>
  <si>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</si>
  <si>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</si>
  <si>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</si>
  <si>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</si>
  <si>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</si>
  <si>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</si>
  <si>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</si>
  <si>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</si>
  <si>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</si>
  <si>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</si>
  <si>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</si>
  <si>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</si>
  <si>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</si>
  <si>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</si>
  <si>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</si>
  <si>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</si>
  <si>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</si>
  <si>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</si>
  <si>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</si>
  <si>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</si>
  <si>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</si>
  <si>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</si>
  <si>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</si>
  <si>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</si>
  <si>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</si>
  <si>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</si>
  <si>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</si>
  <si>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</si>
  <si>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</si>
  <si>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</si>
  <si>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</si>
  <si>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</si>
  <si>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</si>
  <si>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</si>
  <si>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</si>
  <si>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</si>
  <si>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</si>
  <si>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</si>
  <si>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</si>
  <si>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</si>
  <si>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</si>
  <si>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</si>
  <si>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</si>
  <si>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</si>
  <si>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</si>
  <si>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</si>
  <si>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</si>
  <si>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</si>
  <si>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</si>
  <si>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</si>
  <si>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</si>
  <si>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</si>
  <si>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</si>
  <si>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</si>
  <si>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</si>
  <si>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</si>
  <si>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</si>
  <si>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</si>
  <si>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</si>
  <si>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</si>
  <si>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</si>
  <si>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</si>
  <si>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</si>
  <si>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</si>
  <si>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</si>
  <si>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</si>
  <si>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</si>
  <si>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</si>
  <si>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</si>
  <si>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</si>
  <si>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GREENWOLKE</t>
  </si>
  <si>
    <t>SUNRA</t>
  </si>
  <si>
    <t>KYMCO</t>
  </si>
  <si>
    <t>HARLEY-DAVIDSON</t>
  </si>
  <si>
    <t>FIRST REGISTRATIONS of NEW* MC, TOP 10 BRANDS JUNUARY-MAY 2021</t>
  </si>
  <si>
    <t>FIRST REGISTRATIONS MP, TOP 10 BRANDS JUNUARY-MAY 2021</t>
  </si>
  <si>
    <t>January-May</t>
  </si>
  <si>
    <t>TRIUMPH</t>
  </si>
  <si>
    <t>GAS GAS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</si>
</sst>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25"/>
          <c:w val="0.824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61487540"/>
        <c:axId val="16516949"/>
      </c:bar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7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34188880"/>
        <c:axId val="39264465"/>
      </c:bar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17835866"/>
        <c:axId val="26305067"/>
      </c:bar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5067"/>
        <c:crossesAt val="0"/>
        <c:auto val="1"/>
        <c:lblOffset val="100"/>
        <c:tickLblSkip val="1"/>
        <c:noMultiLvlLbl val="0"/>
      </c:catAx>
      <c:valAx>
        <c:axId val="263050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5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"/>
          <c:w val="0.732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35419012"/>
        <c:axId val="50335653"/>
      </c:bar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5653"/>
        <c:crosses val="autoZero"/>
        <c:auto val="1"/>
        <c:lblOffset val="100"/>
        <c:tickLblSkip val="1"/>
        <c:noMultiLvlLbl val="0"/>
      </c:catAx>
      <c:valAx>
        <c:axId val="5033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1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475"/>
          <c:w val="0.737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063"/>
        <c:crosses val="autoZero"/>
        <c:auto val="1"/>
        <c:lblOffset val="100"/>
        <c:tickLblSkip val="1"/>
        <c:noMultiLvlLbl val="0"/>
      </c:catAx>
      <c:valAx>
        <c:axId val="506560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7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53251384"/>
        <c:axId val="9500409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1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18394818"/>
        <c:axId val="31335635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35635"/>
        <c:crosses val="autoZero"/>
        <c:auto val="1"/>
        <c:lblOffset val="100"/>
        <c:tickLblSkip val="1"/>
        <c:noMultiLvlLbl val="0"/>
      </c:catAx>
      <c:valAx>
        <c:axId val="3133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425"/>
          <c:w val="0.79925"/>
          <c:h val="0.8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14434814"/>
        <c:axId val="62804463"/>
      </c:bar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"/>
          <c:w val="0.7322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28369256"/>
        <c:axId val="53996713"/>
      </c:bar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475"/>
          <c:w val="0.752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16208370"/>
        <c:axId val="11657603"/>
      </c:bar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 val="autoZero"/>
        <c:auto val="1"/>
        <c:lblOffset val="100"/>
        <c:tickLblSkip val="1"/>
        <c:noMultiLvlLbl val="0"/>
      </c:catAx>
      <c:valAx>
        <c:axId val="116576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9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42675814"/>
        <c:axId val="48538007"/>
      </c:bar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At val="0"/>
        <c:auto val="1"/>
        <c:lblOffset val="100"/>
        <c:tickLblSkip val="1"/>
        <c:noMultiLvlLbl val="0"/>
      </c:catAx>
      <c:valAx>
        <c:axId val="485380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75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151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119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10460</v>
      </c>
      <c r="G3" s="3"/>
      <c r="H3" s="3"/>
      <c r="I3" s="3"/>
      <c r="J3" s="3"/>
      <c r="K3" s="3"/>
      <c r="L3" s="3"/>
      <c r="M3" s="7"/>
      <c r="N3" s="3">
        <v>37629</v>
      </c>
      <c r="O3" s="97">
        <v>0.8173642939374851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2772</v>
      </c>
      <c r="G4" s="159"/>
      <c r="H4" s="159"/>
      <c r="I4" s="159"/>
      <c r="J4" s="159"/>
      <c r="K4" s="159"/>
      <c r="L4" s="159"/>
      <c r="M4" s="160"/>
      <c r="N4" s="3">
        <v>8408</v>
      </c>
      <c r="O4" s="97">
        <v>0.18263570606251495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>
        <v>12644</v>
      </c>
      <c r="F5" s="9">
        <v>13232</v>
      </c>
      <c r="G5" s="9"/>
      <c r="H5" s="9"/>
      <c r="I5" s="9"/>
      <c r="J5" s="9"/>
      <c r="K5" s="9"/>
      <c r="L5" s="9"/>
      <c r="M5" s="9"/>
      <c r="N5" s="9">
        <v>46037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0.046504270800379555</v>
      </c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-0.04928869090386545</v>
      </c>
      <c r="G7" s="208"/>
      <c r="H7" s="208"/>
      <c r="I7" s="208"/>
      <c r="J7" s="208"/>
      <c r="K7" s="208"/>
      <c r="L7" s="208"/>
      <c r="M7" s="208"/>
      <c r="N7" s="208">
        <v>0.14613986605920282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10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10460</v>
      </c>
      <c r="C11" s="187">
        <v>10900</v>
      </c>
      <c r="D11" s="188">
        <v>-0.04036697247706422</v>
      </c>
      <c r="E11" s="187">
        <v>37629</v>
      </c>
      <c r="F11" s="189">
        <v>32065</v>
      </c>
      <c r="G11" s="188">
        <v>0.17352253235615156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2772</v>
      </c>
      <c r="C12" s="187">
        <v>3018</v>
      </c>
      <c r="D12" s="188">
        <v>-0.08151093439363821</v>
      </c>
      <c r="E12" s="187">
        <v>8408</v>
      </c>
      <c r="F12" s="189">
        <v>8102</v>
      </c>
      <c r="G12" s="188">
        <v>0.03776845223401626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13232</v>
      </c>
      <c r="C13" s="187">
        <v>13918</v>
      </c>
      <c r="D13" s="188">
        <v>-0.04928869090386545</v>
      </c>
      <c r="E13" s="187">
        <v>46037</v>
      </c>
      <c r="F13" s="187">
        <v>40167</v>
      </c>
      <c r="G13" s="188">
        <v>0.14613986605920282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2969</v>
      </c>
      <c r="G3" s="3"/>
      <c r="H3" s="3"/>
      <c r="I3" s="3"/>
      <c r="J3" s="3"/>
      <c r="K3" s="3"/>
      <c r="L3" s="3"/>
      <c r="M3" s="7"/>
      <c r="N3" s="3">
        <v>9392</v>
      </c>
      <c r="O3" s="97">
        <v>0.6907914092380112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1460</v>
      </c>
      <c r="G4" s="159"/>
      <c r="H4" s="159"/>
      <c r="I4" s="159"/>
      <c r="J4" s="159"/>
      <c r="K4" s="159"/>
      <c r="L4" s="159"/>
      <c r="M4" s="160"/>
      <c r="N4" s="3">
        <v>4204</v>
      </c>
      <c r="O4" s="97">
        <v>0.3092085907619888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>
        <v>4024</v>
      </c>
      <c r="F5" s="9">
        <v>4429</v>
      </c>
      <c r="G5" s="9"/>
      <c r="H5" s="9"/>
      <c r="I5" s="9"/>
      <c r="J5" s="9"/>
      <c r="K5" s="9"/>
      <c r="L5" s="9"/>
      <c r="M5" s="9"/>
      <c r="N5" s="9">
        <v>13596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0.10064612326043743</v>
      </c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-0.05403673643741991</v>
      </c>
      <c r="G7" s="208"/>
      <c r="H7" s="208"/>
      <c r="I7" s="208"/>
      <c r="J7" s="208"/>
      <c r="K7" s="208"/>
      <c r="L7" s="208"/>
      <c r="M7" s="208"/>
      <c r="N7" s="208">
        <v>0.08222558306137073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MAY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2969</v>
      </c>
      <c r="C11" s="187">
        <v>2729</v>
      </c>
      <c r="D11" s="188">
        <v>0.08794430194210334</v>
      </c>
      <c r="E11" s="187">
        <v>9392</v>
      </c>
      <c r="F11" s="189">
        <v>7480</v>
      </c>
      <c r="G11" s="188">
        <v>0.2556149732620321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1460</v>
      </c>
      <c r="C12" s="187">
        <v>1953</v>
      </c>
      <c r="D12" s="188">
        <v>-0.25243215565796207</v>
      </c>
      <c r="E12" s="187">
        <v>4204</v>
      </c>
      <c r="F12" s="189">
        <v>5083</v>
      </c>
      <c r="G12" s="188">
        <v>-0.17292937241786344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4429</v>
      </c>
      <c r="C13" s="187">
        <v>4682</v>
      </c>
      <c r="D13" s="188">
        <v>-0.05403673643741991</v>
      </c>
      <c r="E13" s="187">
        <v>13596</v>
      </c>
      <c r="F13" s="187">
        <v>12563</v>
      </c>
      <c r="G13" s="188">
        <v>0.08222558306137073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2969</v>
      </c>
      <c r="G9" s="9"/>
      <c r="H9" s="9"/>
      <c r="I9" s="9"/>
      <c r="J9" s="9"/>
      <c r="K9" s="9"/>
      <c r="L9" s="9"/>
      <c r="M9" s="9"/>
      <c r="N9" s="85">
        <v>9392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0.08794430194210334</v>
      </c>
      <c r="G10" s="148"/>
      <c r="H10" s="148"/>
      <c r="I10" s="148"/>
      <c r="J10" s="148"/>
      <c r="K10" s="148"/>
      <c r="L10" s="148"/>
      <c r="M10" s="148"/>
      <c r="N10" s="148">
        <v>0.2556149732620321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MAY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2969</v>
      </c>
      <c r="C14" s="162">
        <v>2729</v>
      </c>
      <c r="D14" s="163">
        <v>0.08794430194210334</v>
      </c>
      <c r="E14" s="162">
        <v>9392</v>
      </c>
      <c r="F14" s="164">
        <v>7480</v>
      </c>
      <c r="G14" s="163">
        <v>0.2556149732620321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129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152</v>
      </c>
      <c r="E3" s="252"/>
      <c r="F3" s="252"/>
      <c r="G3" s="252"/>
      <c r="H3" s="253"/>
      <c r="I3" s="103"/>
      <c r="J3" s="235" t="s">
        <v>56</v>
      </c>
      <c r="K3" s="238" t="s">
        <v>78</v>
      </c>
      <c r="L3" s="251" t="str">
        <f>D3</f>
        <v>January-May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January-May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126</v>
      </c>
      <c r="P4" s="241" t="s">
        <v>80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126</v>
      </c>
      <c r="X4" s="241" t="s">
        <v>80</v>
      </c>
    </row>
    <row r="5" spans="2:24" ht="12.75">
      <c r="B5" s="171">
        <v>1</v>
      </c>
      <c r="C5" s="172" t="s">
        <v>27</v>
      </c>
      <c r="D5" s="173">
        <v>1586</v>
      </c>
      <c r="E5" s="174">
        <v>0.1688671209540034</v>
      </c>
      <c r="F5" s="173">
        <v>1120</v>
      </c>
      <c r="G5" s="175">
        <v>0.1497326203208556</v>
      </c>
      <c r="H5" s="165">
        <v>0.41607142857142865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0</v>
      </c>
      <c r="D6" s="178">
        <v>1359</v>
      </c>
      <c r="E6" s="179">
        <v>0.14469761499148212</v>
      </c>
      <c r="F6" s="178">
        <v>733</v>
      </c>
      <c r="G6" s="180">
        <v>0.09799465240641711</v>
      </c>
      <c r="H6" s="166">
        <v>0.854024556616644</v>
      </c>
      <c r="I6" s="109"/>
      <c r="J6" s="110" t="s">
        <v>89</v>
      </c>
      <c r="K6" s="193" t="s">
        <v>27</v>
      </c>
      <c r="L6" s="211">
        <v>541</v>
      </c>
      <c r="M6" s="140">
        <v>465</v>
      </c>
      <c r="N6" s="194">
        <v>0.16344086021505366</v>
      </c>
      <c r="O6" s="195"/>
      <c r="P6" s="195"/>
      <c r="R6" s="110" t="s">
        <v>47</v>
      </c>
      <c r="S6" s="193" t="s">
        <v>27</v>
      </c>
      <c r="T6" s="211">
        <v>532</v>
      </c>
      <c r="U6" s="140">
        <v>412</v>
      </c>
      <c r="V6" s="194">
        <v>0.2912621359223302</v>
      </c>
      <c r="W6" s="195"/>
      <c r="X6" s="195"/>
    </row>
    <row r="7" spans="2:24" ht="15">
      <c r="B7" s="176">
        <v>3</v>
      </c>
      <c r="C7" s="177" t="s">
        <v>26</v>
      </c>
      <c r="D7" s="178">
        <v>960</v>
      </c>
      <c r="E7" s="179">
        <v>0.10221465076660988</v>
      </c>
      <c r="F7" s="178">
        <v>809</v>
      </c>
      <c r="G7" s="180">
        <v>0.10815508021390374</v>
      </c>
      <c r="H7" s="166">
        <v>0.1866501854140914</v>
      </c>
      <c r="I7" s="109"/>
      <c r="J7" s="111"/>
      <c r="K7" s="196" t="s">
        <v>45</v>
      </c>
      <c r="L7" s="197">
        <v>470</v>
      </c>
      <c r="M7" s="141">
        <v>587</v>
      </c>
      <c r="N7" s="198">
        <v>-0.1993185689948893</v>
      </c>
      <c r="O7" s="149"/>
      <c r="P7" s="149"/>
      <c r="R7" s="111"/>
      <c r="S7" s="196" t="s">
        <v>26</v>
      </c>
      <c r="T7" s="197">
        <v>304</v>
      </c>
      <c r="U7" s="141">
        <v>274</v>
      </c>
      <c r="V7" s="198">
        <v>0.10948905109489049</v>
      </c>
      <c r="W7" s="149"/>
      <c r="X7" s="149"/>
    </row>
    <row r="8" spans="2:24" ht="15">
      <c r="B8" s="176">
        <v>4</v>
      </c>
      <c r="C8" s="177" t="s">
        <v>45</v>
      </c>
      <c r="D8" s="178">
        <v>470</v>
      </c>
      <c r="E8" s="179">
        <v>0.05004258943781942</v>
      </c>
      <c r="F8" s="178">
        <v>587</v>
      </c>
      <c r="G8" s="180">
        <v>0.078475935828877</v>
      </c>
      <c r="H8" s="166">
        <v>-0.1993185689948893</v>
      </c>
      <c r="I8" s="109"/>
      <c r="J8" s="111"/>
      <c r="K8" s="196" t="s">
        <v>28</v>
      </c>
      <c r="L8" s="197">
        <v>433</v>
      </c>
      <c r="M8" s="141">
        <v>641</v>
      </c>
      <c r="N8" s="198">
        <v>-0.3244929797191888</v>
      </c>
      <c r="O8" s="149"/>
      <c r="P8" s="149"/>
      <c r="R8" s="111"/>
      <c r="S8" s="196" t="s">
        <v>130</v>
      </c>
      <c r="T8" s="197">
        <v>212</v>
      </c>
      <c r="U8" s="141">
        <v>136</v>
      </c>
      <c r="V8" s="198">
        <v>0.5588235294117647</v>
      </c>
      <c r="W8" s="149"/>
      <c r="X8" s="149"/>
    </row>
    <row r="9" spans="2:24" ht="12.75">
      <c r="B9" s="176">
        <v>5</v>
      </c>
      <c r="C9" s="177" t="s">
        <v>28</v>
      </c>
      <c r="D9" s="178">
        <v>433</v>
      </c>
      <c r="E9" s="179">
        <v>0.046103066439523</v>
      </c>
      <c r="F9" s="178">
        <v>641</v>
      </c>
      <c r="G9" s="212">
        <v>0.0856951871657754</v>
      </c>
      <c r="H9" s="166">
        <v>-0.3244929797191888</v>
      </c>
      <c r="I9" s="109"/>
      <c r="J9" s="110"/>
      <c r="K9" s="110" t="s">
        <v>101</v>
      </c>
      <c r="L9" s="110">
        <v>2128</v>
      </c>
      <c r="M9" s="110">
        <v>1899</v>
      </c>
      <c r="N9" s="199">
        <v>0.12058978409689303</v>
      </c>
      <c r="O9" s="149"/>
      <c r="P9" s="149"/>
      <c r="R9" s="110"/>
      <c r="S9" s="110" t="s">
        <v>101</v>
      </c>
      <c r="T9" s="110">
        <v>641</v>
      </c>
      <c r="U9" s="110">
        <v>671</v>
      </c>
      <c r="V9" s="199">
        <v>-0.04470938897168408</v>
      </c>
      <c r="W9" s="149"/>
      <c r="X9" s="149"/>
    </row>
    <row r="10" spans="2:24" ht="12.75">
      <c r="B10" s="176">
        <v>6</v>
      </c>
      <c r="C10" s="177" t="s">
        <v>32</v>
      </c>
      <c r="D10" s="178">
        <v>430</v>
      </c>
      <c r="E10" s="179">
        <v>0.04578364565587734</v>
      </c>
      <c r="F10" s="178">
        <v>371</v>
      </c>
      <c r="G10" s="212">
        <v>0.04959893048128342</v>
      </c>
      <c r="H10" s="166">
        <v>0.15902964959568733</v>
      </c>
      <c r="I10" s="109"/>
      <c r="J10" s="112" t="s">
        <v>89</v>
      </c>
      <c r="K10" s="113"/>
      <c r="L10" s="169">
        <v>3572</v>
      </c>
      <c r="M10" s="169">
        <v>3592</v>
      </c>
      <c r="N10" s="114">
        <v>-0.0055679287305122616</v>
      </c>
      <c r="O10" s="133">
        <v>0.3803236797274276</v>
      </c>
      <c r="P10" s="133">
        <v>0.4802139037433155</v>
      </c>
      <c r="R10" s="112" t="s">
        <v>65</v>
      </c>
      <c r="S10" s="113"/>
      <c r="T10" s="169">
        <v>1689</v>
      </c>
      <c r="U10" s="169">
        <v>1493</v>
      </c>
      <c r="V10" s="114">
        <v>0.13127930341594096</v>
      </c>
      <c r="W10" s="133">
        <v>0.17983390119250425</v>
      </c>
      <c r="X10" s="133">
        <v>0.1995989304812834</v>
      </c>
    </row>
    <row r="11" spans="2:24" ht="15">
      <c r="B11" s="176">
        <v>7</v>
      </c>
      <c r="C11" s="177" t="s">
        <v>95</v>
      </c>
      <c r="D11" s="178">
        <v>406</v>
      </c>
      <c r="E11" s="179">
        <v>0.043228279386712094</v>
      </c>
      <c r="F11" s="178">
        <v>238</v>
      </c>
      <c r="G11" s="180">
        <v>0.031818181818181815</v>
      </c>
      <c r="H11" s="166">
        <v>0.7058823529411764</v>
      </c>
      <c r="I11" s="109"/>
      <c r="J11" s="110" t="s">
        <v>91</v>
      </c>
      <c r="K11" s="214" t="s">
        <v>32</v>
      </c>
      <c r="L11" s="203">
        <v>41</v>
      </c>
      <c r="M11" s="204">
        <v>58</v>
      </c>
      <c r="N11" s="194">
        <v>-0.2931034482758621</v>
      </c>
      <c r="O11" s="195"/>
      <c r="P11" s="195"/>
      <c r="R11" s="110" t="s">
        <v>48</v>
      </c>
      <c r="S11" s="193" t="s">
        <v>28</v>
      </c>
      <c r="T11" s="211">
        <v>290</v>
      </c>
      <c r="U11" s="140">
        <v>277</v>
      </c>
      <c r="V11" s="194">
        <v>0.04693140794223827</v>
      </c>
      <c r="W11" s="195"/>
      <c r="X11" s="195"/>
    </row>
    <row r="12" spans="2:24" ht="15">
      <c r="B12" s="176">
        <v>8</v>
      </c>
      <c r="C12" s="177" t="s">
        <v>29</v>
      </c>
      <c r="D12" s="178">
        <v>360</v>
      </c>
      <c r="E12" s="179">
        <v>0.03833049403747871</v>
      </c>
      <c r="F12" s="178">
        <v>327</v>
      </c>
      <c r="G12" s="180">
        <v>0.04371657754010695</v>
      </c>
      <c r="H12" s="166">
        <v>0.10091743119266061</v>
      </c>
      <c r="I12" s="109"/>
      <c r="J12" s="111"/>
      <c r="K12" s="215" t="s">
        <v>73</v>
      </c>
      <c r="L12" s="205">
        <v>22</v>
      </c>
      <c r="M12" s="206">
        <v>31</v>
      </c>
      <c r="N12" s="198">
        <v>-0.29032258064516125</v>
      </c>
      <c r="O12" s="149"/>
      <c r="P12" s="149"/>
      <c r="R12" s="111"/>
      <c r="S12" s="196" t="s">
        <v>27</v>
      </c>
      <c r="T12" s="197">
        <v>93</v>
      </c>
      <c r="U12" s="141">
        <v>25</v>
      </c>
      <c r="V12" s="198">
        <v>2.72</v>
      </c>
      <c r="W12" s="149"/>
      <c r="X12" s="149"/>
    </row>
    <row r="13" spans="2:24" ht="15">
      <c r="B13" s="176">
        <v>9</v>
      </c>
      <c r="C13" s="177" t="s">
        <v>74</v>
      </c>
      <c r="D13" s="178">
        <v>345</v>
      </c>
      <c r="E13" s="179">
        <v>0.03673339011925043</v>
      </c>
      <c r="F13" s="178">
        <v>322</v>
      </c>
      <c r="G13" s="180">
        <v>0.043048128342245986</v>
      </c>
      <c r="H13" s="166">
        <v>0.0714285714285714</v>
      </c>
      <c r="I13" s="109"/>
      <c r="J13" s="111"/>
      <c r="K13" s="215" t="s">
        <v>154</v>
      </c>
      <c r="L13" s="205">
        <v>19</v>
      </c>
      <c r="M13" s="206">
        <v>1</v>
      </c>
      <c r="N13" s="198">
        <v>18</v>
      </c>
      <c r="O13" s="149"/>
      <c r="P13" s="149"/>
      <c r="R13" s="111"/>
      <c r="S13" s="196" t="s">
        <v>149</v>
      </c>
      <c r="T13" s="197">
        <v>84</v>
      </c>
      <c r="U13" s="141">
        <v>110</v>
      </c>
      <c r="V13" s="198">
        <v>-0.23636363636363633</v>
      </c>
      <c r="W13" s="149"/>
      <c r="X13" s="149"/>
    </row>
    <row r="14" spans="2:24" ht="12.75">
      <c r="B14" s="176">
        <v>10</v>
      </c>
      <c r="C14" s="177" t="s">
        <v>153</v>
      </c>
      <c r="D14" s="178">
        <v>268</v>
      </c>
      <c r="E14" s="179">
        <v>0.028534923339011926</v>
      </c>
      <c r="F14" s="178">
        <v>171</v>
      </c>
      <c r="G14" s="180">
        <v>0.02286096256684492</v>
      </c>
      <c r="H14" s="166">
        <v>0.567251461988304</v>
      </c>
      <c r="I14" s="109"/>
      <c r="J14" s="115"/>
      <c r="K14" s="110" t="s">
        <v>101</v>
      </c>
      <c r="L14" s="110">
        <v>57</v>
      </c>
      <c r="M14" s="110">
        <v>97</v>
      </c>
      <c r="N14" s="199">
        <v>-0.41237113402061853</v>
      </c>
      <c r="O14" s="149"/>
      <c r="P14" s="149"/>
      <c r="R14" s="115"/>
      <c r="S14" s="110" t="s">
        <v>101</v>
      </c>
      <c r="T14" s="110">
        <v>385</v>
      </c>
      <c r="U14" s="110">
        <v>293</v>
      </c>
      <c r="V14" s="199">
        <v>0.31399317406143346</v>
      </c>
      <c r="W14" s="149"/>
      <c r="X14" s="149"/>
    </row>
    <row r="15" spans="2:24" ht="12.75">
      <c r="B15" s="176"/>
      <c r="C15" s="177" t="s">
        <v>31</v>
      </c>
      <c r="D15" s="178">
        <v>268</v>
      </c>
      <c r="E15" s="179">
        <v>0.028534923339011926</v>
      </c>
      <c r="F15" s="178">
        <v>215</v>
      </c>
      <c r="G15" s="180">
        <v>0.02874331550802139</v>
      </c>
      <c r="H15" s="166">
        <v>0.24651162790697678</v>
      </c>
      <c r="I15" s="109"/>
      <c r="J15" s="112" t="s">
        <v>91</v>
      </c>
      <c r="K15" s="113"/>
      <c r="L15" s="169">
        <v>139</v>
      </c>
      <c r="M15" s="169">
        <v>187</v>
      </c>
      <c r="N15" s="114">
        <v>-0.25668449197860965</v>
      </c>
      <c r="O15" s="133">
        <v>0.014799829642248722</v>
      </c>
      <c r="P15" s="133">
        <v>0.025</v>
      </c>
      <c r="R15" s="112" t="s">
        <v>66</v>
      </c>
      <c r="S15" s="113"/>
      <c r="T15" s="169">
        <v>852</v>
      </c>
      <c r="U15" s="169">
        <v>705</v>
      </c>
      <c r="V15" s="114">
        <v>0.2085106382978723</v>
      </c>
      <c r="W15" s="133">
        <v>0.09071550255536627</v>
      </c>
      <c r="X15" s="133">
        <v>0.09425133689839572</v>
      </c>
    </row>
    <row r="16" spans="2:24" ht="15">
      <c r="B16" s="260" t="s">
        <v>63</v>
      </c>
      <c r="C16" s="261"/>
      <c r="D16" s="116">
        <v>6885</v>
      </c>
      <c r="E16" s="117">
        <v>0.7330706984667803</v>
      </c>
      <c r="F16" s="116">
        <v>5534</v>
      </c>
      <c r="G16" s="117">
        <v>0.7398395721925133</v>
      </c>
      <c r="H16" s="119">
        <v>0.24412721358872425</v>
      </c>
      <c r="I16" s="109"/>
      <c r="J16" s="110" t="s">
        <v>92</v>
      </c>
      <c r="K16" s="193" t="s">
        <v>27</v>
      </c>
      <c r="L16" s="211">
        <v>383</v>
      </c>
      <c r="M16" s="140">
        <v>164</v>
      </c>
      <c r="N16" s="194">
        <v>1.3353658536585367</v>
      </c>
      <c r="O16" s="195"/>
      <c r="P16" s="195"/>
      <c r="R16" s="110" t="s">
        <v>49</v>
      </c>
      <c r="S16" s="193" t="s">
        <v>45</v>
      </c>
      <c r="T16" s="211">
        <v>393</v>
      </c>
      <c r="U16" s="140">
        <v>469</v>
      </c>
      <c r="V16" s="194">
        <v>-0.162046908315565</v>
      </c>
      <c r="W16" s="195"/>
      <c r="X16" s="195"/>
    </row>
    <row r="17" spans="2:24" ht="15">
      <c r="B17" s="257" t="s">
        <v>64</v>
      </c>
      <c r="C17" s="257"/>
      <c r="D17" s="118">
        <v>2507</v>
      </c>
      <c r="E17" s="117">
        <v>0.26692930153321975</v>
      </c>
      <c r="F17" s="118">
        <v>1946</v>
      </c>
      <c r="G17" s="117">
        <v>0.2601604278074866</v>
      </c>
      <c r="H17" s="120">
        <v>0.2882836587872559</v>
      </c>
      <c r="I17" s="109"/>
      <c r="J17" s="111"/>
      <c r="K17" s="196" t="s">
        <v>95</v>
      </c>
      <c r="L17" s="197">
        <v>254</v>
      </c>
      <c r="M17" s="141">
        <v>127</v>
      </c>
      <c r="N17" s="198">
        <v>1</v>
      </c>
      <c r="O17" s="149"/>
      <c r="P17" s="149"/>
      <c r="R17" s="111"/>
      <c r="S17" s="196" t="s">
        <v>26</v>
      </c>
      <c r="T17" s="197">
        <v>313</v>
      </c>
      <c r="U17" s="141">
        <v>268</v>
      </c>
      <c r="V17" s="198">
        <v>0.16791044776119413</v>
      </c>
      <c r="W17" s="149"/>
      <c r="X17" s="149"/>
    </row>
    <row r="18" spans="2:24" ht="15">
      <c r="B18" s="258" t="s">
        <v>62</v>
      </c>
      <c r="C18" s="258"/>
      <c r="D18" s="154">
        <v>9392</v>
      </c>
      <c r="E18" s="167">
        <v>1</v>
      </c>
      <c r="F18" s="154">
        <v>7480</v>
      </c>
      <c r="G18" s="168">
        <v>1</v>
      </c>
      <c r="H18" s="153">
        <v>0.2556149732620321</v>
      </c>
      <c r="I18" s="109"/>
      <c r="J18" s="111"/>
      <c r="K18" s="196" t="s">
        <v>32</v>
      </c>
      <c r="L18" s="197">
        <v>146</v>
      </c>
      <c r="M18" s="141">
        <v>156</v>
      </c>
      <c r="N18" s="198">
        <v>-0.0641025641025641</v>
      </c>
      <c r="O18" s="149"/>
      <c r="P18" s="149"/>
      <c r="R18" s="111"/>
      <c r="S18" s="196" t="s">
        <v>27</v>
      </c>
      <c r="T18" s="197">
        <v>297</v>
      </c>
      <c r="U18" s="141">
        <v>229</v>
      </c>
      <c r="V18" s="198">
        <v>0.29694323144104806</v>
      </c>
      <c r="W18" s="149"/>
      <c r="X18" s="149"/>
    </row>
    <row r="19" spans="2:24" ht="12.75" customHeight="1">
      <c r="B19" s="259" t="s">
        <v>77</v>
      </c>
      <c r="C19" s="259"/>
      <c r="D19" s="259"/>
      <c r="E19" s="259"/>
      <c r="F19" s="259"/>
      <c r="G19" s="259"/>
      <c r="H19" s="259"/>
      <c r="I19" s="109"/>
      <c r="J19" s="115"/>
      <c r="K19" s="142" t="s">
        <v>101</v>
      </c>
      <c r="L19" s="110">
        <v>655</v>
      </c>
      <c r="M19" s="110">
        <v>441</v>
      </c>
      <c r="N19" s="199">
        <v>0.4852607709750567</v>
      </c>
      <c r="O19" s="149"/>
      <c r="P19" s="149"/>
      <c r="R19" s="115"/>
      <c r="S19" s="142" t="s">
        <v>101</v>
      </c>
      <c r="T19" s="110">
        <v>1969</v>
      </c>
      <c r="U19" s="110">
        <v>1673</v>
      </c>
      <c r="V19" s="199">
        <v>0.17692767483562455</v>
      </c>
      <c r="W19" s="149"/>
      <c r="X19" s="149"/>
    </row>
    <row r="20" spans="2:24" ht="12.75">
      <c r="B20" s="254" t="s">
        <v>42</v>
      </c>
      <c r="C20" s="254"/>
      <c r="D20" s="254"/>
      <c r="E20" s="254"/>
      <c r="F20" s="254"/>
      <c r="G20" s="254"/>
      <c r="H20" s="254"/>
      <c r="I20" s="109"/>
      <c r="J20" s="121" t="s">
        <v>92</v>
      </c>
      <c r="K20" s="122"/>
      <c r="L20" s="169">
        <v>1438</v>
      </c>
      <c r="M20" s="169">
        <v>888</v>
      </c>
      <c r="N20" s="114">
        <v>0.6193693693693694</v>
      </c>
      <c r="O20" s="133">
        <v>0.1531090289608177</v>
      </c>
      <c r="P20" s="133">
        <v>0.11871657754010695</v>
      </c>
      <c r="R20" s="112" t="s">
        <v>67</v>
      </c>
      <c r="S20" s="123"/>
      <c r="T20" s="169">
        <v>2972</v>
      </c>
      <c r="U20" s="169">
        <v>2639</v>
      </c>
      <c r="V20" s="114">
        <v>0.1261841606669194</v>
      </c>
      <c r="W20" s="133">
        <v>0.3164395229982964</v>
      </c>
      <c r="X20" s="133">
        <v>0.352807486631016</v>
      </c>
    </row>
    <row r="21" spans="2:24" ht="12.75" customHeight="1">
      <c r="B21" s="254"/>
      <c r="C21" s="254"/>
      <c r="D21" s="254"/>
      <c r="E21" s="254"/>
      <c r="F21" s="254"/>
      <c r="G21" s="254"/>
      <c r="H21" s="254"/>
      <c r="I21" s="125"/>
      <c r="J21" s="110" t="s">
        <v>93</v>
      </c>
      <c r="K21" s="193" t="s">
        <v>26</v>
      </c>
      <c r="L21" s="211">
        <v>380</v>
      </c>
      <c r="M21" s="140">
        <v>251</v>
      </c>
      <c r="N21" s="194">
        <v>0.5139442231075697</v>
      </c>
      <c r="O21" s="195"/>
      <c r="P21" s="195"/>
      <c r="R21" s="111" t="s">
        <v>144</v>
      </c>
      <c r="S21" s="193" t="s">
        <v>29</v>
      </c>
      <c r="T21" s="211">
        <v>28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321</v>
      </c>
      <c r="M22" s="141">
        <v>215</v>
      </c>
      <c r="N22" s="198">
        <v>0.49302325581395356</v>
      </c>
      <c r="O22" s="149"/>
      <c r="P22" s="149"/>
      <c r="R22" s="111"/>
      <c r="S22" s="196" t="s">
        <v>31</v>
      </c>
      <c r="T22" s="197">
        <v>27</v>
      </c>
      <c r="U22" s="141">
        <v>21</v>
      </c>
      <c r="V22" s="198">
        <v>0.2857142857142858</v>
      </c>
      <c r="W22" s="149"/>
      <c r="X22" s="149"/>
    </row>
    <row r="23" spans="2:24" ht="15">
      <c r="B23" s="124"/>
      <c r="C23" s="124"/>
      <c r="D23" s="109"/>
      <c r="E23" s="109"/>
      <c r="F23" s="109"/>
      <c r="G23" s="109"/>
      <c r="H23" s="124"/>
      <c r="I23" s="109"/>
      <c r="J23" s="111"/>
      <c r="K23" s="196" t="s">
        <v>29</v>
      </c>
      <c r="L23" s="197">
        <v>165</v>
      </c>
      <c r="M23" s="141">
        <v>157</v>
      </c>
      <c r="N23" s="198">
        <v>0.05095541401273884</v>
      </c>
      <c r="O23" s="149"/>
      <c r="P23" s="149"/>
      <c r="R23" s="111"/>
      <c r="S23" s="196" t="s">
        <v>0</v>
      </c>
      <c r="T23" s="202">
        <v>22</v>
      </c>
      <c r="U23" s="141">
        <v>20</v>
      </c>
      <c r="V23" s="198">
        <v>0.10000000000000009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341</v>
      </c>
      <c r="M24" s="110">
        <v>174</v>
      </c>
      <c r="N24" s="199">
        <v>0.9597701149425288</v>
      </c>
      <c r="O24" s="149"/>
      <c r="P24" s="149"/>
      <c r="R24" s="115"/>
      <c r="S24" s="142" t="s">
        <v>101</v>
      </c>
      <c r="T24" s="110">
        <v>15</v>
      </c>
      <c r="U24" s="110">
        <v>13</v>
      </c>
      <c r="V24" s="199">
        <v>0.15384615384615374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1207</v>
      </c>
      <c r="M25" s="209">
        <v>797</v>
      </c>
      <c r="N25" s="114">
        <v>0.5144291091593476</v>
      </c>
      <c r="O25" s="133">
        <v>0.1285136286201022</v>
      </c>
      <c r="P25" s="133">
        <v>0.10655080213903743</v>
      </c>
      <c r="R25" s="112" t="s">
        <v>145</v>
      </c>
      <c r="S25" s="122"/>
      <c r="T25" s="169">
        <v>92</v>
      </c>
      <c r="U25" s="169">
        <v>54</v>
      </c>
      <c r="V25" s="114">
        <v>0.7037037037037037</v>
      </c>
      <c r="W25" s="133">
        <v>0.009795570698466781</v>
      </c>
      <c r="X25" s="133">
        <v>0.007219251336898396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1224</v>
      </c>
      <c r="M26" s="140">
        <v>649</v>
      </c>
      <c r="N26" s="194">
        <v>0.8859784283513097</v>
      </c>
      <c r="O26" s="195"/>
      <c r="P26" s="195"/>
      <c r="R26" s="128" t="s">
        <v>50</v>
      </c>
      <c r="S26" s="193" t="s">
        <v>27</v>
      </c>
      <c r="T26" s="211">
        <v>99</v>
      </c>
      <c r="U26" s="140">
        <v>64</v>
      </c>
      <c r="V26" s="198">
        <v>0.546875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328</v>
      </c>
      <c r="M27" s="141">
        <v>222</v>
      </c>
      <c r="N27" s="198">
        <v>0.4774774774774775</v>
      </c>
      <c r="O27" s="149"/>
      <c r="P27" s="149"/>
      <c r="R27" s="111"/>
      <c r="S27" s="196" t="s">
        <v>26</v>
      </c>
      <c r="T27" s="197">
        <v>52</v>
      </c>
      <c r="U27" s="141">
        <v>59</v>
      </c>
      <c r="V27" s="198">
        <v>-0.11864406779661019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265</v>
      </c>
      <c r="M28" s="141">
        <v>140</v>
      </c>
      <c r="N28" s="198">
        <v>0.8928571428571428</v>
      </c>
      <c r="O28" s="149"/>
      <c r="P28" s="149"/>
      <c r="R28" s="111"/>
      <c r="S28" s="196" t="s">
        <v>0</v>
      </c>
      <c r="T28" s="197">
        <v>49</v>
      </c>
      <c r="U28" s="141">
        <v>44</v>
      </c>
      <c r="V28" s="198">
        <v>0.11363636363636354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1127</v>
      </c>
      <c r="M29" s="110">
        <v>943</v>
      </c>
      <c r="N29" s="199">
        <v>0.19512195121951215</v>
      </c>
      <c r="O29" s="149"/>
      <c r="P29" s="149"/>
      <c r="R29" s="115"/>
      <c r="S29" s="110" t="s">
        <v>101</v>
      </c>
      <c r="T29" s="110">
        <v>115</v>
      </c>
      <c r="U29" s="110">
        <v>98</v>
      </c>
      <c r="V29" s="199">
        <v>0.17346938775510212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2944</v>
      </c>
      <c r="M30" s="169">
        <v>1954</v>
      </c>
      <c r="N30" s="114">
        <v>0.5066530194472876</v>
      </c>
      <c r="O30" s="133">
        <v>0.313458262350937</v>
      </c>
      <c r="P30" s="133">
        <v>0.26122994652406417</v>
      </c>
      <c r="R30" s="112" t="s">
        <v>68</v>
      </c>
      <c r="S30" s="113"/>
      <c r="T30" s="169">
        <v>315</v>
      </c>
      <c r="U30" s="169">
        <v>265</v>
      </c>
      <c r="V30" s="114">
        <v>0.18867924528301883</v>
      </c>
      <c r="W30" s="133">
        <v>0.033539182282793865</v>
      </c>
      <c r="X30" s="133">
        <v>0.03542780748663102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92</v>
      </c>
      <c r="M31" s="169">
        <v>62</v>
      </c>
      <c r="N31" s="114">
        <v>0.4838709677419355</v>
      </c>
      <c r="O31" s="133">
        <v>0.009795570698466781</v>
      </c>
      <c r="P31" s="133">
        <v>0.008288770053475936</v>
      </c>
      <c r="R31" s="110" t="s">
        <v>51</v>
      </c>
      <c r="S31" s="193" t="s">
        <v>0</v>
      </c>
      <c r="T31" s="211">
        <v>192</v>
      </c>
      <c r="U31" s="140">
        <v>111</v>
      </c>
      <c r="V31" s="194">
        <v>0.7297297297297298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117</v>
      </c>
      <c r="U32" s="141">
        <v>103</v>
      </c>
      <c r="V32" s="198">
        <v>0.13592233009708732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9392</v>
      </c>
      <c r="M33" s="213">
        <v>7480</v>
      </c>
      <c r="N33" s="120">
        <v>0.2556149732620321</v>
      </c>
      <c r="O33" s="200">
        <v>1</v>
      </c>
      <c r="P33" s="200">
        <v>1</v>
      </c>
      <c r="R33" s="111"/>
      <c r="S33" s="196" t="s">
        <v>143</v>
      </c>
      <c r="T33" s="197">
        <v>74</v>
      </c>
      <c r="U33" s="141">
        <v>26</v>
      </c>
      <c r="V33" s="198">
        <v>1.8461538461538463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170</v>
      </c>
      <c r="U34" s="110">
        <v>105</v>
      </c>
      <c r="V34" s="199">
        <v>0.6190476190476191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553</v>
      </c>
      <c r="U35" s="169">
        <v>345</v>
      </c>
      <c r="V35" s="114">
        <v>0.6028985507246376</v>
      </c>
      <c r="W35" s="133">
        <v>0.05887989778534923</v>
      </c>
      <c r="X35" s="133">
        <v>0.046122994652406414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777</v>
      </c>
      <c r="U36" s="204">
        <v>413</v>
      </c>
      <c r="V36" s="194">
        <v>0.8813559322033899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417</v>
      </c>
      <c r="U37" s="206">
        <v>304</v>
      </c>
      <c r="V37" s="198">
        <v>0.3717105263157894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74</v>
      </c>
      <c r="T38" s="205">
        <v>177</v>
      </c>
      <c r="U38" s="206">
        <v>79</v>
      </c>
      <c r="V38" s="198">
        <v>1.240506329113924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954</v>
      </c>
      <c r="U39" s="110">
        <v>675</v>
      </c>
      <c r="V39" s="199">
        <v>0.41333333333333333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2325</v>
      </c>
      <c r="U40" s="169">
        <v>1471</v>
      </c>
      <c r="V40" s="114">
        <v>0.5805574439157035</v>
      </c>
      <c r="W40" s="133">
        <v>0.2475511073253833</v>
      </c>
      <c r="X40" s="133">
        <v>0.19665775401069518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131</v>
      </c>
      <c r="U41" s="140">
        <v>194</v>
      </c>
      <c r="V41" s="194">
        <v>-0.32474226804123707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27</v>
      </c>
      <c r="T42" s="202">
        <v>120</v>
      </c>
      <c r="U42" s="141">
        <v>68</v>
      </c>
      <c r="V42" s="198">
        <v>0.7647058823529411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73</v>
      </c>
      <c r="T43" s="202">
        <v>113</v>
      </c>
      <c r="U43" s="141">
        <v>103</v>
      </c>
      <c r="V43" s="198">
        <v>0.09708737864077666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174</v>
      </c>
      <c r="U44" s="110">
        <v>97</v>
      </c>
      <c r="V44" s="199">
        <v>0.7938144329896908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538</v>
      </c>
      <c r="U45" s="169">
        <v>462</v>
      </c>
      <c r="V45" s="114">
        <v>0.16450216450216448</v>
      </c>
      <c r="W45" s="133">
        <v>0.05728279386712096</v>
      </c>
      <c r="X45" s="133">
        <v>0.061764705882352944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56</v>
      </c>
      <c r="U46" s="169">
        <v>46</v>
      </c>
      <c r="V46" s="114">
        <v>0.21739130434782616</v>
      </c>
      <c r="W46" s="133">
        <v>0.00596252129471891</v>
      </c>
      <c r="X46" s="133">
        <v>0.006149732620320855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9392</v>
      </c>
      <c r="U47" s="169">
        <v>7480</v>
      </c>
      <c r="V47" s="114">
        <v>0.2556149732620321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6"/>
      <c r="C105" s="126"/>
      <c r="D105" s="126"/>
      <c r="E105" s="126"/>
      <c r="F105" s="126"/>
      <c r="G105" s="126"/>
      <c r="H105" s="126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24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32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24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32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24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32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24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32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09"/>
      <c r="E167" s="109"/>
      <c r="F167" s="109"/>
      <c r="G167" s="109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  <row r="268" spans="2:8" ht="12.75">
      <c r="B268" s="124"/>
      <c r="C268" s="124"/>
      <c r="D268" s="124"/>
      <c r="E268" s="124"/>
      <c r="F268" s="124"/>
      <c r="G268" s="124"/>
      <c r="H268" s="124"/>
    </row>
  </sheetData>
  <sheetProtection/>
  <mergeCells count="29">
    <mergeCell ref="B20:H21"/>
    <mergeCell ref="J33:K33"/>
    <mergeCell ref="R47:S47"/>
    <mergeCell ref="T3:X3"/>
    <mergeCell ref="B17:C17"/>
    <mergeCell ref="B18:C18"/>
    <mergeCell ref="B19:H19"/>
    <mergeCell ref="L4:L5"/>
    <mergeCell ref="P4:P5"/>
    <mergeCell ref="B16:C16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5">
    <cfRule type="cellIs" priority="13" dxfId="0" operator="lessThan">
      <formula>0</formula>
    </cfRule>
  </conditionalFormatting>
  <conditionalFormatting sqref="D5:H15">
    <cfRule type="cellIs" priority="12" dxfId="1" operator="equal">
      <formula>0</formula>
    </cfRule>
  </conditionalFormatting>
  <conditionalFormatting sqref="H16:H17">
    <cfRule type="cellIs" priority="11" dxfId="0" operator="lessThan" stopIfTrue="1">
      <formula>0</formula>
    </cfRule>
  </conditionalFormatting>
  <conditionalFormatting sqref="H18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1" operator="equal" stopIfTrue="1">
      <formula>0</formula>
    </cfRule>
  </conditionalFormatting>
  <conditionalFormatting sqref="T41 T43">
    <cfRule type="cellIs" priority="4" dxfId="1" operator="equal" stopIfTrue="1">
      <formula>0</formula>
    </cfRule>
  </conditionalFormatting>
  <conditionalFormatting sqref="T42">
    <cfRule type="cellIs" priority="3" dxfId="1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1460</v>
      </c>
      <c r="G9" s="9"/>
      <c r="H9" s="9"/>
      <c r="I9" s="9"/>
      <c r="J9" s="9"/>
      <c r="K9" s="9"/>
      <c r="L9" s="9"/>
      <c r="M9" s="9"/>
      <c r="N9" s="9">
        <v>4204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-0.25243215565796207</v>
      </c>
      <c r="G10" s="97"/>
      <c r="H10" s="97"/>
      <c r="I10" s="97"/>
      <c r="J10" s="97"/>
      <c r="K10" s="97"/>
      <c r="L10" s="97"/>
      <c r="M10" s="97"/>
      <c r="N10" s="217">
        <v>-0.17292937241786344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MAY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1460</v>
      </c>
      <c r="C14" s="162">
        <v>1953</v>
      </c>
      <c r="D14" s="163">
        <v>-0.25243215565796207</v>
      </c>
      <c r="E14" s="162">
        <v>4204</v>
      </c>
      <c r="F14" s="164">
        <v>5083</v>
      </c>
      <c r="G14" s="163">
        <v>-0.17292937241786344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January-May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872</v>
      </c>
      <c r="E5" s="174">
        <v>0.20742150333016174</v>
      </c>
      <c r="F5" s="173">
        <v>1557</v>
      </c>
      <c r="G5" s="175">
        <v>0.30631516820775134</v>
      </c>
      <c r="H5" s="165">
        <v>-0.43994861913937056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554</v>
      </c>
      <c r="E6" s="179">
        <v>0.131779257849667</v>
      </c>
      <c r="F6" s="178">
        <v>810</v>
      </c>
      <c r="G6" s="180">
        <v>0.1593547117843793</v>
      </c>
      <c r="H6" s="166">
        <v>-0.31604938271604943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351</v>
      </c>
      <c r="E7" s="179">
        <v>0.0834919124643197</v>
      </c>
      <c r="F7" s="178">
        <v>407</v>
      </c>
      <c r="G7" s="180">
        <v>0.08007082431634861</v>
      </c>
      <c r="H7" s="166">
        <v>-0.13759213759213762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96</v>
      </c>
      <c r="D8" s="178">
        <v>295</v>
      </c>
      <c r="E8" s="179">
        <v>0.07017126546146527</v>
      </c>
      <c r="F8" s="178">
        <v>348</v>
      </c>
      <c r="G8" s="180">
        <v>0.06846350580365926</v>
      </c>
      <c r="H8" s="166">
        <v>-0.1522988505747126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226</v>
      </c>
      <c r="E9" s="179">
        <v>0.053758325404376785</v>
      </c>
      <c r="F9" s="178">
        <v>309</v>
      </c>
      <c r="G9" s="212">
        <v>0.060790871532559514</v>
      </c>
      <c r="H9" s="166">
        <v>-0.26860841423948223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97</v>
      </c>
      <c r="D10" s="178">
        <v>193</v>
      </c>
      <c r="E10" s="179">
        <v>0.045908658420551855</v>
      </c>
      <c r="F10" s="178">
        <v>108</v>
      </c>
      <c r="G10" s="212">
        <v>0.021247294904583908</v>
      </c>
      <c r="H10" s="166">
        <v>0.787037037037037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147</v>
      </c>
      <c r="D11" s="178">
        <v>188</v>
      </c>
      <c r="E11" s="179">
        <v>0.04471931493815414</v>
      </c>
      <c r="F11" s="178">
        <v>130</v>
      </c>
      <c r="G11" s="180">
        <v>0.02557544757033248</v>
      </c>
      <c r="H11" s="166">
        <v>0.4461538461538461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131</v>
      </c>
      <c r="D12" s="178">
        <v>170</v>
      </c>
      <c r="E12" s="179">
        <v>0.04043767840152236</v>
      </c>
      <c r="F12" s="178">
        <v>23</v>
      </c>
      <c r="G12" s="180">
        <v>0.004524886877828055</v>
      </c>
      <c r="H12" s="166">
        <v>6.391304347826087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148</v>
      </c>
      <c r="D13" s="178">
        <v>139</v>
      </c>
      <c r="E13" s="179">
        <v>0.03306374881065652</v>
      </c>
      <c r="F13" s="178">
        <v>139</v>
      </c>
      <c r="G13" s="180">
        <v>0.027346055479047806</v>
      </c>
      <c r="H13" s="166">
        <v>0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121</v>
      </c>
      <c r="E14" s="184">
        <v>0.02878211227402474</v>
      </c>
      <c r="F14" s="183">
        <v>9</v>
      </c>
      <c r="G14" s="185">
        <v>0.0017706079087153256</v>
      </c>
      <c r="H14" s="186">
        <v>12.444444444444445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98</v>
      </c>
      <c r="C15" s="261"/>
      <c r="D15" s="210">
        <v>2015</v>
      </c>
      <c r="E15" s="117">
        <v>0.73432944606414</v>
      </c>
      <c r="F15" s="118">
        <v>2324</v>
      </c>
      <c r="G15" s="117">
        <v>0.7424920127795527</v>
      </c>
      <c r="H15" s="119">
        <v>-0.132960413080895</v>
      </c>
      <c r="J15" s="76"/>
      <c r="K15" s="76"/>
      <c r="N15" s="75"/>
      <c r="O15" s="75"/>
      <c r="P15" s="75"/>
    </row>
    <row r="16" spans="2:11" ht="12.75" customHeight="1">
      <c r="B16" s="260" t="s">
        <v>99</v>
      </c>
      <c r="C16" s="261"/>
      <c r="D16" s="118">
        <v>729</v>
      </c>
      <c r="E16" s="117">
        <v>0.26567055393586003</v>
      </c>
      <c r="F16" s="118">
        <v>806</v>
      </c>
      <c r="G16" s="117">
        <v>0.25750798722044727</v>
      </c>
      <c r="H16" s="120">
        <v>-0.09553349875930517</v>
      </c>
      <c r="I16" s="219"/>
      <c r="J16" s="76"/>
      <c r="K16" s="76"/>
    </row>
    <row r="17" spans="2:11" ht="12.75">
      <c r="B17" s="260" t="s">
        <v>100</v>
      </c>
      <c r="C17" s="261"/>
      <c r="D17" s="154">
        <v>4204</v>
      </c>
      <c r="E17" s="167">
        <v>1.0000000000000009</v>
      </c>
      <c r="F17" s="154">
        <v>5083</v>
      </c>
      <c r="G17" s="168">
        <v>0.999999999999999</v>
      </c>
      <c r="H17" s="153">
        <v>-0.17292937241786344</v>
      </c>
      <c r="J17" s="76"/>
      <c r="K17" s="76"/>
    </row>
    <row r="18" spans="2:11" ht="12.75">
      <c r="B18" s="259" t="s">
        <v>77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15:H16">
    <cfRule type="cellIs" priority="9" dxfId="21" operator="lessThan">
      <formula>0</formula>
    </cfRule>
  </conditionalFormatting>
  <conditionalFormatting sqref="H15:H16">
    <cfRule type="cellIs" priority="8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7491</v>
      </c>
      <c r="G3" s="3"/>
      <c r="H3" s="3"/>
      <c r="I3" s="3"/>
      <c r="J3" s="3"/>
      <c r="K3" s="3"/>
      <c r="L3" s="3"/>
      <c r="M3" s="3"/>
      <c r="N3" s="3">
        <v>28237</v>
      </c>
      <c r="O3" s="97">
        <v>0.8704108997873062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1312</v>
      </c>
      <c r="G4" s="3"/>
      <c r="H4" s="3"/>
      <c r="I4" s="3"/>
      <c r="J4" s="3"/>
      <c r="K4" s="3"/>
      <c r="L4" s="3"/>
      <c r="M4" s="3"/>
      <c r="N4" s="3">
        <v>4204</v>
      </c>
      <c r="O4" s="97">
        <v>0.12958910021269382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>
        <v>8620</v>
      </c>
      <c r="F5" s="9">
        <v>8803</v>
      </c>
      <c r="G5" s="9"/>
      <c r="H5" s="9"/>
      <c r="I5" s="9"/>
      <c r="J5" s="9"/>
      <c r="K5" s="9"/>
      <c r="L5" s="9"/>
      <c r="M5" s="9"/>
      <c r="N5" s="9">
        <v>32441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0.021229698375869965</v>
      </c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-0.046881766998700725</v>
      </c>
      <c r="G7" s="208"/>
      <c r="H7" s="208"/>
      <c r="I7" s="208"/>
      <c r="J7" s="208"/>
      <c r="K7" s="208"/>
      <c r="L7" s="208"/>
      <c r="M7" s="208"/>
      <c r="N7" s="208">
        <v>0.17522822779307345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MAY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7491</v>
      </c>
      <c r="C11" s="187">
        <v>8171</v>
      </c>
      <c r="D11" s="188">
        <v>-0.08322114796230573</v>
      </c>
      <c r="E11" s="187">
        <v>28237</v>
      </c>
      <c r="F11" s="189">
        <v>24585</v>
      </c>
      <c r="G11" s="188">
        <v>0.14854586129753922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1312</v>
      </c>
      <c r="C12" s="187">
        <v>1065</v>
      </c>
      <c r="D12" s="188">
        <v>0.23192488262910804</v>
      </c>
      <c r="E12" s="187">
        <v>4204</v>
      </c>
      <c r="F12" s="189">
        <v>3019</v>
      </c>
      <c r="G12" s="188">
        <v>0.39251407750910894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8803</v>
      </c>
      <c r="C13" s="187">
        <v>9236</v>
      </c>
      <c r="D13" s="188">
        <v>-0.046881766998700725</v>
      </c>
      <c r="E13" s="187">
        <v>32441</v>
      </c>
      <c r="F13" s="187">
        <v>27604</v>
      </c>
      <c r="G13" s="188">
        <v>0.17522822779307345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>
        <v>2884</v>
      </c>
      <c r="F10" s="65">
        <v>2969</v>
      </c>
      <c r="G10" s="65"/>
      <c r="H10" s="65"/>
      <c r="I10" s="65"/>
      <c r="J10" s="65"/>
      <c r="K10" s="65"/>
      <c r="L10" s="65"/>
      <c r="M10" s="65"/>
      <c r="N10" s="65">
        <v>9392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7491</v>
      </c>
      <c r="G11" s="136"/>
      <c r="H11" s="136"/>
      <c r="I11" s="136"/>
      <c r="J11" s="136"/>
      <c r="K11" s="136"/>
      <c r="L11" s="136"/>
      <c r="M11" s="136"/>
      <c r="N11" s="136">
        <v>28237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>
        <v>10452</v>
      </c>
      <c r="F12" s="41">
        <v>10460</v>
      </c>
      <c r="G12" s="41"/>
      <c r="H12" s="41"/>
      <c r="I12" s="41"/>
      <c r="J12" s="41"/>
      <c r="K12" s="41"/>
      <c r="L12" s="41"/>
      <c r="M12" s="41"/>
      <c r="N12" s="41">
        <v>37629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-0.04036697247706422</v>
      </c>
      <c r="G13" s="150"/>
      <c r="H13" s="150"/>
      <c r="I13" s="150"/>
      <c r="J13" s="150"/>
      <c r="K13" s="150"/>
      <c r="L13" s="150"/>
      <c r="M13" s="150"/>
      <c r="N13" s="150">
        <v>0.17352253235615156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0.08794430194210334</v>
      </c>
      <c r="G14" s="150"/>
      <c r="H14" s="150"/>
      <c r="I14" s="150"/>
      <c r="J14" s="150"/>
      <c r="K14" s="150"/>
      <c r="L14" s="150"/>
      <c r="M14" s="150"/>
      <c r="N14" s="150">
        <v>0.2556149732620321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-0.08322114796230573</v>
      </c>
      <c r="G15" s="150"/>
      <c r="H15" s="150"/>
      <c r="I15" s="150"/>
      <c r="J15" s="150"/>
      <c r="K15" s="150"/>
      <c r="L15" s="150"/>
      <c r="M15" s="150"/>
      <c r="N15" s="150">
        <v>0.14854586129753922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0.2838432122370937</v>
      </c>
      <c r="G16" s="150"/>
      <c r="H16" s="150"/>
      <c r="I16" s="150"/>
      <c r="J16" s="150"/>
      <c r="K16" s="150"/>
      <c r="L16" s="150"/>
      <c r="M16" s="150"/>
      <c r="N16" s="150">
        <v>0.24959472747083367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>
        <v>1140</v>
      </c>
      <c r="F25" s="65">
        <v>1460</v>
      </c>
      <c r="G25" s="65"/>
      <c r="H25" s="65"/>
      <c r="I25" s="65"/>
      <c r="J25" s="65"/>
      <c r="K25" s="65"/>
      <c r="L25" s="65"/>
      <c r="M25" s="65"/>
      <c r="N25" s="65">
        <v>4204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>
        <v>1052</v>
      </c>
      <c r="F26" s="136">
        <v>1312</v>
      </c>
      <c r="G26" s="136"/>
      <c r="H26" s="136"/>
      <c r="I26" s="136"/>
      <c r="J26" s="136"/>
      <c r="K26" s="136"/>
      <c r="L26" s="136"/>
      <c r="M26" s="136"/>
      <c r="N26" s="136">
        <v>4204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>
        <v>2192</v>
      </c>
      <c r="F27" s="41">
        <v>2772</v>
      </c>
      <c r="G27" s="41"/>
      <c r="H27" s="41"/>
      <c r="I27" s="41"/>
      <c r="J27" s="41"/>
      <c r="K27" s="41"/>
      <c r="L27" s="41"/>
      <c r="M27" s="41"/>
      <c r="N27" s="41">
        <v>8408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-0.08151093439363821</v>
      </c>
      <c r="G28" s="150"/>
      <c r="H28" s="150"/>
      <c r="I28" s="150"/>
      <c r="J28" s="150"/>
      <c r="K28" s="150"/>
      <c r="L28" s="150"/>
      <c r="M28" s="150"/>
      <c r="N28" s="150">
        <v>0.03776845223401626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-0.25243215565796207</v>
      </c>
      <c r="G29" s="150"/>
      <c r="H29" s="150"/>
      <c r="I29" s="150"/>
      <c r="J29" s="150"/>
      <c r="K29" s="150"/>
      <c r="L29" s="150"/>
      <c r="M29" s="150"/>
      <c r="N29" s="150">
        <v>-0.17292937241786344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0.23192488262910804</v>
      </c>
      <c r="G30" s="150"/>
      <c r="H30" s="150"/>
      <c r="I30" s="150"/>
      <c r="J30" s="150"/>
      <c r="K30" s="150"/>
      <c r="L30" s="150"/>
      <c r="M30" s="150"/>
      <c r="N30" s="150">
        <v>0.39251407750910894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0.5266955266955267</v>
      </c>
      <c r="G31" s="150"/>
      <c r="H31" s="150"/>
      <c r="I31" s="150"/>
      <c r="J31" s="150"/>
      <c r="K31" s="150"/>
      <c r="L31" s="150"/>
      <c r="M31" s="150"/>
      <c r="N31" s="150">
        <v>0.5</v>
      </c>
    </row>
    <row r="34" spans="1:7" ht="30.75" customHeight="1">
      <c r="A34" s="233" t="s">
        <v>4</v>
      </c>
      <c r="B34" s="274" t="str">
        <f>'R_PTW USED 2021vs2020'!B9:C9</f>
        <v>MAY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2969</v>
      </c>
      <c r="C36" s="192">
        <v>2729</v>
      </c>
      <c r="D36" s="188">
        <v>0.08794430194210334</v>
      </c>
      <c r="E36" s="192">
        <v>9392</v>
      </c>
      <c r="F36" s="192">
        <v>7480</v>
      </c>
      <c r="G36" s="188">
        <v>0.2556149732620321</v>
      </c>
    </row>
    <row r="37" spans="1:7" ht="15.75" customHeight="1">
      <c r="A37" s="67" t="s">
        <v>40</v>
      </c>
      <c r="B37" s="192">
        <v>7491</v>
      </c>
      <c r="C37" s="192">
        <v>8171</v>
      </c>
      <c r="D37" s="188">
        <v>-0.08322114796230573</v>
      </c>
      <c r="E37" s="192">
        <v>28237</v>
      </c>
      <c r="F37" s="192">
        <v>24585</v>
      </c>
      <c r="G37" s="188">
        <v>0.14854586129753922</v>
      </c>
    </row>
    <row r="38" spans="1:7" ht="15.75" customHeight="1">
      <c r="A38" s="95" t="s">
        <v>5</v>
      </c>
      <c r="B38" s="192">
        <v>10460</v>
      </c>
      <c r="C38" s="192">
        <v>10900</v>
      </c>
      <c r="D38" s="188">
        <v>-0.04036697247706422</v>
      </c>
      <c r="E38" s="192">
        <v>37629</v>
      </c>
      <c r="F38" s="192">
        <v>32065</v>
      </c>
      <c r="G38" s="188">
        <v>0.17352253235615156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MAY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1460</v>
      </c>
      <c r="C43" s="192">
        <v>1953</v>
      </c>
      <c r="D43" s="188">
        <v>-0.25243215565796207</v>
      </c>
      <c r="E43" s="192">
        <v>4204</v>
      </c>
      <c r="F43" s="192">
        <v>5083</v>
      </c>
      <c r="G43" s="188">
        <v>-0.17292937241786344</v>
      </c>
    </row>
    <row r="44" spans="1:7" ht="15.75" customHeight="1">
      <c r="A44" s="67" t="s">
        <v>40</v>
      </c>
      <c r="B44" s="192">
        <v>1312</v>
      </c>
      <c r="C44" s="192">
        <v>1065</v>
      </c>
      <c r="D44" s="188">
        <v>0.23192488262910804</v>
      </c>
      <c r="E44" s="192">
        <v>4204</v>
      </c>
      <c r="F44" s="192">
        <v>3019</v>
      </c>
      <c r="G44" s="188">
        <v>0.39251407750910894</v>
      </c>
    </row>
    <row r="45" spans="1:7" ht="15.75" customHeight="1">
      <c r="A45" s="95" t="s">
        <v>5</v>
      </c>
      <c r="B45" s="192">
        <v>2772</v>
      </c>
      <c r="C45" s="192">
        <v>3018</v>
      </c>
      <c r="D45" s="188">
        <v>-0.08151093439363821</v>
      </c>
      <c r="E45" s="192">
        <v>8408</v>
      </c>
      <c r="F45" s="192">
        <v>8102</v>
      </c>
      <c r="G45" s="188">
        <v>0.03776845223401626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2021-06-07T13:08:36Z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